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申请汇总表" sheetId="7" r:id="rId1"/>
  </sheets>
  <definedNames>
    <definedName name="_xlnm.Print_Titles" localSheetId="0">申请汇总表!$4:$4</definedName>
    <definedName name="岗位" localSheetId="0">申请汇总表!#REF!</definedName>
    <definedName name="岗位">#REF!</definedName>
  </definedNames>
  <calcPr calcId="144525"/>
</workbook>
</file>

<file path=xl/sharedStrings.xml><?xml version="1.0" encoding="utf-8"?>
<sst xmlns="http://schemas.openxmlformats.org/spreadsheetml/2006/main" count="168" uniqueCount="84">
  <si>
    <t>附件4</t>
  </si>
  <si>
    <t xml:space="preserve">河北科技大学职称推荐评审业绩成果量化计点汇总表
</t>
  </si>
  <si>
    <t>序号</t>
  </si>
  <si>
    <t>所属二级推荐单位</t>
  </si>
  <si>
    <t>姓名</t>
  </si>
  <si>
    <t>出生年月</t>
  </si>
  <si>
    <t>最高学历</t>
  </si>
  <si>
    <t>最高学位</t>
  </si>
  <si>
    <t>岗位类别</t>
  </si>
  <si>
    <t>现任专业技术资格</t>
  </si>
  <si>
    <t>从事一线教学年限</t>
  </si>
  <si>
    <t>取得时间</t>
  </si>
  <si>
    <t>申报职称</t>
  </si>
  <si>
    <t>申报
等级</t>
  </si>
  <si>
    <t>取得高校教师资格年份</t>
  </si>
  <si>
    <t>申报
类型</t>
  </si>
  <si>
    <t>申报专业所属一级学科</t>
  </si>
  <si>
    <t>所属评议组</t>
  </si>
  <si>
    <t>资历经历量化计点</t>
  </si>
  <si>
    <t>教学业绩量化计点</t>
  </si>
  <si>
    <t>科研业绩量化计点</t>
  </si>
  <si>
    <t>量化得分</t>
  </si>
  <si>
    <t>小计</t>
  </si>
  <si>
    <t>A1</t>
  </si>
  <si>
    <t>A2</t>
  </si>
  <si>
    <t>A3</t>
  </si>
  <si>
    <t>A4</t>
  </si>
  <si>
    <t>A5</t>
  </si>
  <si>
    <t>A6</t>
  </si>
  <si>
    <r>
      <rPr>
        <b/>
        <sz val="9"/>
        <color theme="1"/>
        <rFont val="宋体"/>
        <charset val="134"/>
      </rPr>
      <t>A</t>
    </r>
    <r>
      <rPr>
        <b/>
        <sz val="9"/>
        <color indexed="8"/>
        <rFont val="宋体"/>
        <charset val="134"/>
      </rPr>
      <t>7</t>
    </r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</si>
  <si>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</si>
  <si>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</si>
  <si>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</si>
  <si>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</si>
  <si>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</si>
  <si>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</si>
  <si>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</si>
  <si>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</si>
  <si>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</si>
  <si>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</si>
  <si>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信息学院</t>
  </si>
  <si>
    <t>于平平</t>
  </si>
  <si>
    <t>研究生</t>
  </si>
  <si>
    <t>博士</t>
  </si>
  <si>
    <t>教师岗</t>
  </si>
  <si>
    <t>讲师</t>
  </si>
  <si>
    <t>未评定</t>
  </si>
  <si>
    <t>副教授</t>
  </si>
  <si>
    <t>副高</t>
  </si>
  <si>
    <t>教师科研并重型</t>
  </si>
  <si>
    <t>电子科学与技术</t>
  </si>
  <si>
    <t>理工二组</t>
  </si>
  <si>
    <t>10</t>
  </si>
  <si>
    <t>12</t>
  </si>
  <si>
    <t>15</t>
  </si>
  <si>
    <t>0</t>
  </si>
  <si>
    <t>16</t>
  </si>
  <si>
    <t>岳永哲</t>
  </si>
  <si>
    <t>1979/01</t>
  </si>
  <si>
    <t>本科</t>
  </si>
  <si>
    <t>硕士</t>
  </si>
  <si>
    <t>教学科研并重型</t>
  </si>
  <si>
    <t>7</t>
  </si>
  <si>
    <t>6</t>
  </si>
  <si>
    <t>5</t>
  </si>
  <si>
    <t>3</t>
  </si>
  <si>
    <t>20</t>
  </si>
  <si>
    <t>张毅</t>
  </si>
  <si>
    <t>信息与通信工程</t>
  </si>
  <si>
    <r>
      <rPr>
        <sz val="9"/>
        <color theme="1"/>
        <rFont val="宋体"/>
        <charset val="134"/>
        <scheme val="minor"/>
      </rPr>
      <t>1</t>
    </r>
    <r>
      <rPr>
        <sz val="9"/>
        <color indexed="8"/>
        <rFont val="宋体"/>
        <charset val="134"/>
      </rPr>
      <t>0</t>
    </r>
  </si>
  <si>
    <r>
      <rPr>
        <sz val="9"/>
        <color theme="1"/>
        <rFont val="宋体"/>
        <charset val="134"/>
        <scheme val="minor"/>
      </rPr>
      <t>1</t>
    </r>
    <r>
      <rPr>
        <sz val="9"/>
        <color indexed="8"/>
        <rFont val="宋体"/>
        <charset val="134"/>
      </rPr>
      <t>5</t>
    </r>
  </si>
  <si>
    <t>2</t>
  </si>
  <si>
    <t>白宇</t>
  </si>
  <si>
    <t>教学科研并重</t>
  </si>
  <si>
    <t>计算机科学</t>
  </si>
  <si>
    <t>4</t>
  </si>
  <si>
    <t>王向</t>
  </si>
  <si>
    <t>1978/03</t>
  </si>
  <si>
    <t>计算机科学与技术</t>
  </si>
  <si>
    <t>乔世权</t>
  </si>
  <si>
    <t>范振凯</t>
  </si>
  <si>
    <t>说明：</t>
  </si>
  <si>
    <t>公示时间：2022年8月23日-2022年8月25日</t>
  </si>
  <si>
    <t>联系人：张辉  电话：13930107795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</si>
</sst>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m"/>
    <numFmt numFmtId="177" formatCode="0.00_ "/>
    <numFmt numFmtId="178" formatCode="0.00_);[Red]\(0.00\)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</font>
    <font>
      <b/>
      <sz val="9"/>
      <color theme="1"/>
      <name val="宋体"/>
      <charset val="134"/>
    </font>
    <font>
      <sz val="10.5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26" borderId="10" applyNumberFormat="0" applyAlignment="0" applyProtection="0">
      <alignment vertical="center"/>
    </xf>
    <xf numFmtId="0" fontId="29" fillId="26" borderId="4" applyNumberFormat="0" applyAlignment="0" applyProtection="0">
      <alignment vertical="center"/>
    </xf>
    <xf numFmtId="0" fontId="30" fillId="28" borderId="1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176" fontId="1" fillId="0" borderId="1" xfId="49" applyNumberFormat="1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8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49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49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1" fillId="0" borderId="0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9" fillId="2" borderId="1" xfId="49" applyNumberFormat="1" applyFont="1" applyFill="1" applyBorder="1" applyAlignment="1">
      <alignment horizontal="center" vertical="center" wrapText="1"/>
    </xf>
    <xf numFmtId="177" fontId="1" fillId="0" borderId="1" xfId="49" applyNumberFormat="1" applyFont="1" applyBorder="1" applyAlignment="1">
      <alignment horizontal="center" vertical="center"/>
    </xf>
    <xf numFmtId="0" fontId="10" fillId="3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2" borderId="0" xfId="49" applyFont="1" applyFill="1" applyBorder="1" applyAlignment="1">
      <alignment horizontal="center" vertical="center" wrapText="1"/>
    </xf>
    <xf numFmtId="0" fontId="12" fillId="2" borderId="0" xfId="49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0" fillId="0" borderId="3" xfId="0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26"/>
  <sheetViews>
    <sheetView tabSelected="1" workbookViewId="0">
      <pane ySplit="4" topLeftCell="A5" activePane="bottomLeft" state="frozen"/>
      <selection/>
      <selection pane="bottomLeft" activeCell="K17" sqref="K17"/>
    </sheetView>
  </sheetViews>
  <sheetFormatPr defaultColWidth="9" defaultRowHeight="13.5"/>
  <cols>
    <col min="1" max="1" width="5.125" style="3" customWidth="1"/>
    <col min="2" max="2" width="8.5" style="3" customWidth="1"/>
    <col min="3" max="3" width="6.125" style="3" customWidth="1"/>
    <col min="4" max="4" width="8.625" style="4" customWidth="1"/>
    <col min="5" max="5" width="7.125" style="3" customWidth="1"/>
    <col min="6" max="6" width="5.5" style="3" customWidth="1"/>
    <col min="7" max="7" width="5.625" style="3" customWidth="1"/>
    <col min="8" max="9" width="6.125" style="3" customWidth="1"/>
    <col min="10" max="10" width="8.5" style="3" customWidth="1"/>
    <col min="11" max="11" width="7.875" style="3" customWidth="1"/>
    <col min="12" max="12" width="5.625" style="3" customWidth="1"/>
    <col min="13" max="13" width="11.125" style="3" customWidth="1"/>
    <col min="14" max="14" width="7.625" style="3" customWidth="1"/>
    <col min="15" max="15" width="9.5" style="3" customWidth="1"/>
    <col min="16" max="16" width="6.875" style="3" customWidth="1"/>
    <col min="17" max="17" width="4.125" style="3" customWidth="1"/>
    <col min="18" max="21" width="3.875" style="5" customWidth="1"/>
    <col min="22" max="22" width="3.625" style="5" customWidth="1"/>
    <col min="23" max="23" width="4.375" style="5" customWidth="1"/>
    <col min="24" max="24" width="3.75" style="5" customWidth="1"/>
    <col min="25" max="25" width="7.25" style="3" customWidth="1"/>
    <col min="26" max="26" width="3.875" style="3" customWidth="1"/>
    <col min="27" max="27" width="3.625" style="3" customWidth="1"/>
    <col min="28" max="28" width="6.125" style="3" customWidth="1"/>
    <col min="29" max="30" width="3.625" style="3" customWidth="1"/>
    <col min="31" max="31" width="7.5" style="3" customWidth="1"/>
    <col min="32" max="32" width="5.875" style="3" customWidth="1"/>
    <col min="33" max="33" width="5.25" style="3" customWidth="1"/>
    <col min="34" max="34" width="3.625" style="3" customWidth="1"/>
    <col min="35" max="35" width="10" style="3" customWidth="1"/>
    <col min="36" max="36" width="5.75" style="3" customWidth="1"/>
    <col min="37" max="37" width="12" style="3" customWidth="1"/>
    <col min="38" max="16384" width="9" style="3"/>
  </cols>
  <sheetData>
    <row r="1" spans="1:1">
      <c r="A1" s="3" t="s">
        <v>0</v>
      </c>
    </row>
    <row r="2" ht="47.1" customHeight="1" spans="1:37">
      <c r="A2" s="6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26"/>
      <c r="S2" s="26"/>
      <c r="T2" s="26"/>
      <c r="U2" s="26"/>
      <c r="V2" s="26"/>
      <c r="W2" s="26"/>
      <c r="X2" s="2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="1" customFormat="1" ht="15" customHeight="1" spans="1:37">
      <c r="A3" s="8" t="s">
        <v>2</v>
      </c>
      <c r="B3" s="9" t="s">
        <v>3</v>
      </c>
      <c r="C3" s="8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8" t="s">
        <v>18</v>
      </c>
      <c r="R3" s="8"/>
      <c r="S3" s="8"/>
      <c r="T3" s="8"/>
      <c r="U3" s="8"/>
      <c r="V3" s="8"/>
      <c r="W3" s="8"/>
      <c r="X3" s="8"/>
      <c r="Y3" s="34" t="s">
        <v>19</v>
      </c>
      <c r="Z3" s="34"/>
      <c r="AA3" s="34"/>
      <c r="AB3" s="34"/>
      <c r="AC3" s="34"/>
      <c r="AD3" s="34"/>
      <c r="AE3" s="34"/>
      <c r="AF3" s="34" t="s">
        <v>20</v>
      </c>
      <c r="AG3" s="34"/>
      <c r="AH3" s="34"/>
      <c r="AI3" s="34"/>
      <c r="AJ3" s="34"/>
      <c r="AK3" s="9" t="s">
        <v>21</v>
      </c>
    </row>
    <row r="4" s="1" customFormat="1" ht="27" customHeight="1" spans="1:37">
      <c r="A4" s="8"/>
      <c r="B4" s="11"/>
      <c r="C4" s="8"/>
      <c r="D4" s="10"/>
      <c r="E4" s="8"/>
      <c r="F4" s="8"/>
      <c r="G4" s="8"/>
      <c r="H4" s="8"/>
      <c r="I4" s="8"/>
      <c r="J4" s="8"/>
      <c r="K4" s="11"/>
      <c r="L4" s="11"/>
      <c r="M4" s="11"/>
      <c r="N4" s="11"/>
      <c r="O4" s="11"/>
      <c r="P4" s="11"/>
      <c r="Q4" s="8" t="s">
        <v>22</v>
      </c>
      <c r="R4" s="27" t="s">
        <v>23</v>
      </c>
      <c r="S4" s="27" t="s">
        <v>24</v>
      </c>
      <c r="T4" s="27" t="s">
        <v>25</v>
      </c>
      <c r="U4" s="27" t="s">
        <v>26</v>
      </c>
      <c r="V4" s="27" t="s">
        <v>27</v>
      </c>
      <c r="W4" s="27" t="s">
        <v>28</v>
      </c>
      <c r="X4" s="27" t="s">
        <v>29</v>
      </c>
      <c r="Y4" s="8" t="s">
        <v>22</v>
      </c>
      <c r="Z4" s="8" t="s">
        <v>30</v>
      </c>
      <c r="AA4" s="8" t="s">
        <v>31</v>
      </c>
      <c r="AB4" s="8" t="s">
        <v>32</v>
      </c>
      <c r="AC4" s="8" t="s">
        <v>33</v>
      </c>
      <c r="AD4" s="8" t="s">
        <v>34</v>
      </c>
      <c r="AE4" s="8" t="s">
        <v>35</v>
      </c>
      <c r="AF4" s="8" t="s">
        <v>22</v>
      </c>
      <c r="AG4" s="8" t="s">
        <v>36</v>
      </c>
      <c r="AH4" s="8" t="s">
        <v>37</v>
      </c>
      <c r="AI4" s="8" t="s">
        <v>38</v>
      </c>
      <c r="AJ4" s="8" t="s">
        <v>39</v>
      </c>
      <c r="AK4" s="46"/>
    </row>
    <row r="5" s="1" customFormat="1" ht="24" customHeight="1" spans="1:37">
      <c r="A5" s="12">
        <v>1</v>
      </c>
      <c r="B5" s="13" t="s">
        <v>40</v>
      </c>
      <c r="C5" s="13" t="s">
        <v>41</v>
      </c>
      <c r="D5" s="14">
        <v>30834</v>
      </c>
      <c r="E5" s="13" t="s">
        <v>42</v>
      </c>
      <c r="F5" s="13" t="s">
        <v>43</v>
      </c>
      <c r="G5" s="13" t="s">
        <v>44</v>
      </c>
      <c r="H5" s="13" t="s">
        <v>45</v>
      </c>
      <c r="I5" s="23">
        <v>11</v>
      </c>
      <c r="J5" s="14" t="s">
        <v>46</v>
      </c>
      <c r="K5" s="13" t="s">
        <v>47</v>
      </c>
      <c r="L5" s="13" t="s">
        <v>48</v>
      </c>
      <c r="M5" s="14">
        <v>41334</v>
      </c>
      <c r="N5" s="13" t="s">
        <v>49</v>
      </c>
      <c r="O5" s="13" t="s">
        <v>50</v>
      </c>
      <c r="P5" s="13" t="s">
        <v>51</v>
      </c>
      <c r="Q5" s="28">
        <f t="shared" ref="Q5:Q11" si="0">R5+S5+T5+U5+V5+W5+X5</f>
        <v>53</v>
      </c>
      <c r="R5" s="28" t="s">
        <v>52</v>
      </c>
      <c r="S5" s="28" t="s">
        <v>53</v>
      </c>
      <c r="T5" s="28" t="s">
        <v>54</v>
      </c>
      <c r="U5" s="28" t="s">
        <v>55</v>
      </c>
      <c r="V5" s="28" t="s">
        <v>55</v>
      </c>
      <c r="W5" s="28" t="s">
        <v>55</v>
      </c>
      <c r="X5" s="29" t="s">
        <v>56</v>
      </c>
      <c r="Y5" s="35">
        <f t="shared" ref="Y5:Y11" si="1">Z5+AA5+AB5+AC5+AD5+AE5</f>
        <v>132</v>
      </c>
      <c r="Z5" s="12">
        <v>45</v>
      </c>
      <c r="AA5" s="12">
        <v>46</v>
      </c>
      <c r="AB5" s="12">
        <v>0</v>
      </c>
      <c r="AC5" s="12">
        <v>0</v>
      </c>
      <c r="AD5" s="12">
        <v>35</v>
      </c>
      <c r="AE5" s="12">
        <v>6</v>
      </c>
      <c r="AF5" s="36">
        <f t="shared" ref="AF5:AF11" si="2">AG5+AH5+AI5+AJ5</f>
        <v>311</v>
      </c>
      <c r="AG5" s="12">
        <v>141</v>
      </c>
      <c r="AH5" s="12">
        <v>0</v>
      </c>
      <c r="AI5" s="12">
        <v>120</v>
      </c>
      <c r="AJ5" s="12">
        <v>50</v>
      </c>
      <c r="AK5" s="47">
        <f t="shared" ref="AK5:AK11" si="3">Q5/10+(Y5+AF5)/12</f>
        <v>42.2166666666667</v>
      </c>
    </row>
    <row r="6" s="1" customFormat="1" ht="24" customHeight="1" spans="1:37">
      <c r="A6" s="12">
        <v>2</v>
      </c>
      <c r="B6" s="12" t="s">
        <v>40</v>
      </c>
      <c r="C6" s="12" t="s">
        <v>57</v>
      </c>
      <c r="D6" s="15" t="s">
        <v>58</v>
      </c>
      <c r="E6" s="12" t="s">
        <v>59</v>
      </c>
      <c r="F6" s="12" t="s">
        <v>60</v>
      </c>
      <c r="G6" s="12" t="s">
        <v>44</v>
      </c>
      <c r="H6" s="12" t="s">
        <v>45</v>
      </c>
      <c r="I6" s="24">
        <v>20</v>
      </c>
      <c r="J6" s="16">
        <v>39327</v>
      </c>
      <c r="K6" s="12" t="s">
        <v>47</v>
      </c>
      <c r="L6" s="13" t="s">
        <v>48</v>
      </c>
      <c r="M6" s="14">
        <v>39784</v>
      </c>
      <c r="N6" s="12" t="s">
        <v>61</v>
      </c>
      <c r="O6" s="12" t="s">
        <v>50</v>
      </c>
      <c r="P6" s="12" t="s">
        <v>51</v>
      </c>
      <c r="Q6" s="28">
        <f t="shared" si="0"/>
        <v>66</v>
      </c>
      <c r="R6" s="28" t="s">
        <v>52</v>
      </c>
      <c r="S6" s="28" t="s">
        <v>54</v>
      </c>
      <c r="T6" s="28" t="s">
        <v>62</v>
      </c>
      <c r="U6" s="28" t="s">
        <v>63</v>
      </c>
      <c r="V6" s="28" t="s">
        <v>64</v>
      </c>
      <c r="W6" s="28" t="s">
        <v>65</v>
      </c>
      <c r="X6" s="29" t="s">
        <v>66</v>
      </c>
      <c r="Y6" s="35">
        <f t="shared" si="1"/>
        <v>277.65</v>
      </c>
      <c r="Z6" s="37">
        <v>45</v>
      </c>
      <c r="AA6" s="37"/>
      <c r="AB6" s="37">
        <v>12.65</v>
      </c>
      <c r="AC6" s="37">
        <v>160</v>
      </c>
      <c r="AD6" s="38">
        <v>60</v>
      </c>
      <c r="AE6" s="39"/>
      <c r="AF6" s="36">
        <f t="shared" si="2"/>
        <v>53.75</v>
      </c>
      <c r="AG6" s="12"/>
      <c r="AH6" s="12"/>
      <c r="AI6" s="48">
        <v>53.75</v>
      </c>
      <c r="AJ6" s="12"/>
      <c r="AK6" s="47">
        <f t="shared" si="3"/>
        <v>34.2166666666667</v>
      </c>
    </row>
    <row r="7" s="1" customFormat="1" ht="24" customHeight="1" spans="1:37">
      <c r="A7" s="12">
        <v>3</v>
      </c>
      <c r="B7" s="13" t="s">
        <v>40</v>
      </c>
      <c r="C7" s="13" t="s">
        <v>67</v>
      </c>
      <c r="D7" s="14">
        <v>29342</v>
      </c>
      <c r="E7" s="13" t="s">
        <v>42</v>
      </c>
      <c r="F7" s="13" t="s">
        <v>60</v>
      </c>
      <c r="G7" s="13" t="s">
        <v>44</v>
      </c>
      <c r="H7" s="13" t="s">
        <v>45</v>
      </c>
      <c r="I7" s="23">
        <v>17</v>
      </c>
      <c r="J7" s="14">
        <v>39539</v>
      </c>
      <c r="K7" s="13" t="s">
        <v>47</v>
      </c>
      <c r="L7" s="13" t="s">
        <v>48</v>
      </c>
      <c r="M7" s="14">
        <v>39052</v>
      </c>
      <c r="N7" s="13" t="s">
        <v>49</v>
      </c>
      <c r="O7" s="25" t="s">
        <v>68</v>
      </c>
      <c r="P7" s="13" t="s">
        <v>51</v>
      </c>
      <c r="Q7" s="28">
        <f t="shared" si="0"/>
        <v>52</v>
      </c>
      <c r="R7" s="28" t="s">
        <v>69</v>
      </c>
      <c r="S7" s="28" t="s">
        <v>70</v>
      </c>
      <c r="T7" s="28" t="s">
        <v>69</v>
      </c>
      <c r="U7" s="28"/>
      <c r="V7" s="28" t="s">
        <v>65</v>
      </c>
      <c r="W7" s="28" t="s">
        <v>71</v>
      </c>
      <c r="X7" s="29" t="s">
        <v>53</v>
      </c>
      <c r="Y7" s="35">
        <f t="shared" si="1"/>
        <v>123</v>
      </c>
      <c r="Z7" s="12">
        <v>45</v>
      </c>
      <c r="AA7" s="12"/>
      <c r="AB7" s="12"/>
      <c r="AC7" s="12">
        <v>24</v>
      </c>
      <c r="AD7" s="12">
        <v>34</v>
      </c>
      <c r="AE7" s="12">
        <v>20</v>
      </c>
      <c r="AF7" s="36">
        <f t="shared" si="2"/>
        <v>168.52</v>
      </c>
      <c r="AG7" s="12">
        <v>17.52</v>
      </c>
      <c r="AH7" s="12"/>
      <c r="AI7" s="12">
        <v>151</v>
      </c>
      <c r="AJ7" s="12"/>
      <c r="AK7" s="47">
        <f t="shared" si="3"/>
        <v>29.4933333333333</v>
      </c>
    </row>
    <row r="8" s="1" customFormat="1" ht="24" customHeight="1" spans="1:37">
      <c r="A8" s="12">
        <v>4</v>
      </c>
      <c r="B8" s="13" t="s">
        <v>40</v>
      </c>
      <c r="C8" s="12" t="s">
        <v>72</v>
      </c>
      <c r="D8" s="16">
        <v>30803</v>
      </c>
      <c r="E8" s="12" t="s">
        <v>43</v>
      </c>
      <c r="F8" s="12" t="s">
        <v>43</v>
      </c>
      <c r="G8" s="12" t="s">
        <v>45</v>
      </c>
      <c r="H8" s="12" t="s">
        <v>45</v>
      </c>
      <c r="I8" s="24">
        <v>4</v>
      </c>
      <c r="J8" s="16">
        <v>43132</v>
      </c>
      <c r="K8" s="12" t="s">
        <v>47</v>
      </c>
      <c r="L8" s="13" t="s">
        <v>48</v>
      </c>
      <c r="M8" s="12"/>
      <c r="N8" s="12" t="s">
        <v>73</v>
      </c>
      <c r="O8" s="12" t="s">
        <v>74</v>
      </c>
      <c r="P8" s="13" t="s">
        <v>51</v>
      </c>
      <c r="Q8" s="28">
        <f t="shared" si="0"/>
        <v>26</v>
      </c>
      <c r="R8" s="30" t="s">
        <v>75</v>
      </c>
      <c r="S8" s="30" t="s">
        <v>65</v>
      </c>
      <c r="T8" s="30" t="s">
        <v>54</v>
      </c>
      <c r="U8" s="30" t="s">
        <v>55</v>
      </c>
      <c r="V8" s="30" t="s">
        <v>55</v>
      </c>
      <c r="W8" s="30" t="s">
        <v>55</v>
      </c>
      <c r="X8" s="29" t="s">
        <v>75</v>
      </c>
      <c r="Y8" s="35">
        <f t="shared" si="1"/>
        <v>74</v>
      </c>
      <c r="Z8" s="12">
        <v>15</v>
      </c>
      <c r="AA8" s="12">
        <v>16</v>
      </c>
      <c r="AB8" s="12">
        <v>0</v>
      </c>
      <c r="AC8" s="12">
        <v>0</v>
      </c>
      <c r="AD8" s="12">
        <v>43</v>
      </c>
      <c r="AE8" s="12">
        <v>0</v>
      </c>
      <c r="AF8" s="36">
        <f t="shared" si="2"/>
        <v>230</v>
      </c>
      <c r="AG8" s="12">
        <v>80</v>
      </c>
      <c r="AH8" s="12">
        <v>0</v>
      </c>
      <c r="AI8" s="12">
        <v>150</v>
      </c>
      <c r="AJ8" s="12">
        <v>0</v>
      </c>
      <c r="AK8" s="47">
        <f t="shared" si="3"/>
        <v>27.9333333333333</v>
      </c>
    </row>
    <row r="9" s="1" customFormat="1" ht="24" customHeight="1" spans="1:37">
      <c r="A9" s="12">
        <v>5</v>
      </c>
      <c r="B9" s="12" t="s">
        <v>40</v>
      </c>
      <c r="C9" s="12" t="s">
        <v>76</v>
      </c>
      <c r="D9" s="15" t="s">
        <v>77</v>
      </c>
      <c r="E9" s="12" t="s">
        <v>42</v>
      </c>
      <c r="F9" s="12" t="s">
        <v>43</v>
      </c>
      <c r="G9" s="12" t="s">
        <v>44</v>
      </c>
      <c r="H9" s="12" t="s">
        <v>45</v>
      </c>
      <c r="I9" s="24">
        <v>18</v>
      </c>
      <c r="J9" s="16">
        <v>39142</v>
      </c>
      <c r="K9" s="12" t="s">
        <v>47</v>
      </c>
      <c r="L9" s="13" t="s">
        <v>48</v>
      </c>
      <c r="M9" s="14">
        <v>38169</v>
      </c>
      <c r="N9" s="13" t="s">
        <v>49</v>
      </c>
      <c r="O9" s="13" t="s">
        <v>78</v>
      </c>
      <c r="P9" s="13" t="s">
        <v>51</v>
      </c>
      <c r="Q9" s="28">
        <f t="shared" si="0"/>
        <v>63</v>
      </c>
      <c r="R9" s="28" t="s">
        <v>52</v>
      </c>
      <c r="S9" s="28" t="s">
        <v>53</v>
      </c>
      <c r="T9" s="28" t="s">
        <v>54</v>
      </c>
      <c r="U9" s="28" t="s">
        <v>63</v>
      </c>
      <c r="V9" s="28"/>
      <c r="W9" s="28" t="s">
        <v>75</v>
      </c>
      <c r="X9" s="29" t="s">
        <v>56</v>
      </c>
      <c r="Y9" s="35">
        <f t="shared" si="1"/>
        <v>156</v>
      </c>
      <c r="Z9" s="12">
        <v>45</v>
      </c>
      <c r="AA9" s="12">
        <v>6</v>
      </c>
      <c r="AB9" s="12">
        <v>5</v>
      </c>
      <c r="AC9" s="12">
        <v>5</v>
      </c>
      <c r="AD9" s="12">
        <v>80</v>
      </c>
      <c r="AE9" s="12">
        <v>15</v>
      </c>
      <c r="AF9" s="36">
        <f t="shared" si="2"/>
        <v>93</v>
      </c>
      <c r="AG9" s="12">
        <v>30</v>
      </c>
      <c r="AH9" s="12"/>
      <c r="AI9" s="12">
        <v>63</v>
      </c>
      <c r="AJ9" s="12"/>
      <c r="AK9" s="47">
        <f t="shared" si="3"/>
        <v>27.05</v>
      </c>
    </row>
    <row r="10" s="1" customFormat="1" ht="24" customHeight="1" spans="1:37">
      <c r="A10" s="12">
        <v>6</v>
      </c>
      <c r="B10" s="13" t="s">
        <v>40</v>
      </c>
      <c r="C10" s="13" t="s">
        <v>79</v>
      </c>
      <c r="D10" s="14">
        <v>29556</v>
      </c>
      <c r="E10" s="13" t="s">
        <v>59</v>
      </c>
      <c r="F10" s="13" t="s">
        <v>60</v>
      </c>
      <c r="G10" s="13" t="s">
        <v>44</v>
      </c>
      <c r="H10" s="13" t="s">
        <v>45</v>
      </c>
      <c r="I10" s="23">
        <v>19</v>
      </c>
      <c r="J10" s="14">
        <v>39722</v>
      </c>
      <c r="K10" s="13" t="s">
        <v>47</v>
      </c>
      <c r="L10" s="13" t="s">
        <v>48</v>
      </c>
      <c r="M10" s="14">
        <v>38534</v>
      </c>
      <c r="N10" s="13" t="s">
        <v>49</v>
      </c>
      <c r="O10" s="13" t="s">
        <v>78</v>
      </c>
      <c r="P10" s="13" t="s">
        <v>51</v>
      </c>
      <c r="Q10" s="28">
        <f t="shared" si="0"/>
        <v>53</v>
      </c>
      <c r="R10" s="29" t="s">
        <v>52</v>
      </c>
      <c r="S10" s="29" t="s">
        <v>54</v>
      </c>
      <c r="T10" s="29" t="s">
        <v>62</v>
      </c>
      <c r="U10" s="29" t="s">
        <v>65</v>
      </c>
      <c r="V10" s="29"/>
      <c r="W10" s="29" t="s">
        <v>71</v>
      </c>
      <c r="X10" s="29" t="s">
        <v>56</v>
      </c>
      <c r="Y10" s="35">
        <f t="shared" si="1"/>
        <v>91.5</v>
      </c>
      <c r="Z10" s="12">
        <v>45</v>
      </c>
      <c r="AA10" s="12">
        <v>11</v>
      </c>
      <c r="AB10" s="12">
        <v>7.5</v>
      </c>
      <c r="AC10" s="12"/>
      <c r="AD10" s="40">
        <v>25</v>
      </c>
      <c r="AE10" s="41">
        <v>3</v>
      </c>
      <c r="AF10" s="36">
        <f t="shared" si="2"/>
        <v>83.79</v>
      </c>
      <c r="AG10" s="13">
        <v>33.79</v>
      </c>
      <c r="AH10" s="13"/>
      <c r="AI10" s="13">
        <v>50</v>
      </c>
      <c r="AJ10" s="13"/>
      <c r="AK10" s="47">
        <f t="shared" si="3"/>
        <v>19.9075</v>
      </c>
    </row>
    <row r="11" s="1" customFormat="1" ht="24" customHeight="1" spans="1:37">
      <c r="A11" s="12">
        <v>7</v>
      </c>
      <c r="B11" s="13" t="s">
        <v>40</v>
      </c>
      <c r="C11" s="12" t="s">
        <v>80</v>
      </c>
      <c r="D11" s="16">
        <v>32295</v>
      </c>
      <c r="E11" s="12" t="s">
        <v>42</v>
      </c>
      <c r="F11" s="12" t="s">
        <v>43</v>
      </c>
      <c r="G11" s="12" t="s">
        <v>44</v>
      </c>
      <c r="H11" s="12" t="s">
        <v>45</v>
      </c>
      <c r="I11" s="24">
        <v>5</v>
      </c>
      <c r="J11" s="16">
        <v>43009</v>
      </c>
      <c r="K11" s="12" t="s">
        <v>47</v>
      </c>
      <c r="L11" s="13" t="s">
        <v>48</v>
      </c>
      <c r="M11" s="16">
        <v>43070</v>
      </c>
      <c r="N11" s="12" t="s">
        <v>61</v>
      </c>
      <c r="O11" s="12" t="s">
        <v>50</v>
      </c>
      <c r="P11" s="12" t="s">
        <v>51</v>
      </c>
      <c r="Q11" s="28">
        <f t="shared" si="0"/>
        <v>27</v>
      </c>
      <c r="R11" s="28" t="s">
        <v>64</v>
      </c>
      <c r="S11" s="28" t="s">
        <v>65</v>
      </c>
      <c r="T11" s="28" t="s">
        <v>70</v>
      </c>
      <c r="U11" s="28"/>
      <c r="V11" s="28"/>
      <c r="W11" s="28"/>
      <c r="X11" s="29" t="s">
        <v>75</v>
      </c>
      <c r="Y11" s="35">
        <f t="shared" si="1"/>
        <v>42</v>
      </c>
      <c r="Z11" s="12">
        <v>15</v>
      </c>
      <c r="AA11" s="12"/>
      <c r="AB11" s="12"/>
      <c r="AC11" s="12"/>
      <c r="AD11" s="12">
        <v>27</v>
      </c>
      <c r="AE11" s="12"/>
      <c r="AF11" s="36">
        <f t="shared" si="2"/>
        <v>152</v>
      </c>
      <c r="AG11" s="12">
        <v>40</v>
      </c>
      <c r="AH11" s="12"/>
      <c r="AI11" s="12">
        <v>102</v>
      </c>
      <c r="AJ11" s="12">
        <v>10</v>
      </c>
      <c r="AK11" s="47">
        <f t="shared" si="3"/>
        <v>18.8666666666667</v>
      </c>
    </row>
    <row r="12" ht="15" customHeight="1" spans="1:37">
      <c r="A12" s="17"/>
      <c r="B12" s="17"/>
      <c r="C12" s="17"/>
      <c r="D12" s="1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31"/>
      <c r="S12" s="31"/>
      <c r="T12" s="31"/>
      <c r="U12" s="31"/>
      <c r="V12" s="31"/>
      <c r="W12" s="31"/>
      <c r="X12" s="31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</row>
    <row r="13" s="2" customFormat="1" ht="15.95" customHeight="1" spans="1:25">
      <c r="A13" s="19" t="s">
        <v>81</v>
      </c>
      <c r="B13" s="20" t="s">
        <v>82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="2" customFormat="1" ht="15.95" customHeight="1" spans="1:25">
      <c r="A14" s="19"/>
      <c r="B14" s="20" t="s">
        <v>83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2:3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42"/>
      <c r="AA15" s="42"/>
      <c r="AB15" s="42"/>
      <c r="AC15" s="42"/>
      <c r="AD15" s="42"/>
      <c r="AE15" s="42"/>
      <c r="AF15" s="42"/>
    </row>
    <row r="16" s="2" customFormat="1" ht="15.95" customHeight="1" spans="1:3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43"/>
      <c r="AA16" s="43"/>
      <c r="AB16" s="43"/>
      <c r="AC16" s="43"/>
      <c r="AD16" s="44"/>
      <c r="AE16" s="44"/>
      <c r="AF16" s="45"/>
    </row>
    <row r="17" spans="21:37">
      <c r="U17" s="32"/>
      <c r="V17" s="32"/>
      <c r="W17" s="32"/>
      <c r="X17" s="3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21:37">
      <c r="U18" s="32"/>
      <c r="V18" s="33"/>
      <c r="W18" s="33"/>
      <c r="X18" s="33"/>
      <c r="Y18" s="33"/>
      <c r="Z18" s="33"/>
      <c r="AA18" s="33"/>
      <c r="AB18" s="33"/>
      <c r="AC18" s="42"/>
      <c r="AD18" s="42"/>
      <c r="AE18" s="33"/>
      <c r="AF18" s="33"/>
      <c r="AG18" s="33"/>
      <c r="AH18" s="33"/>
      <c r="AI18" s="33"/>
      <c r="AJ18" s="33"/>
      <c r="AK18" s="33"/>
    </row>
    <row r="19" spans="21:37">
      <c r="U19" s="32"/>
      <c r="V19" s="33"/>
      <c r="W19" s="33"/>
      <c r="X19" s="33"/>
      <c r="Y19" s="33"/>
      <c r="Z19" s="33"/>
      <c r="AA19" s="33"/>
      <c r="AB19" s="33"/>
      <c r="AC19" s="33"/>
      <c r="AD19" s="33"/>
      <c r="AE19" s="42"/>
      <c r="AF19" s="42"/>
      <c r="AG19" s="42"/>
      <c r="AH19" s="42"/>
      <c r="AI19" s="42"/>
      <c r="AJ19" s="42"/>
      <c r="AK19" s="42"/>
    </row>
    <row r="20" spans="21:37">
      <c r="U20" s="32"/>
      <c r="V20" s="33"/>
      <c r="W20" s="33"/>
      <c r="X20" s="33"/>
      <c r="Y20" s="33"/>
      <c r="Z20" s="33"/>
      <c r="AA20" s="33"/>
      <c r="AB20" s="33"/>
      <c r="AC20" s="33"/>
      <c r="AD20" s="33"/>
      <c r="AE20" s="42"/>
      <c r="AF20" s="42"/>
      <c r="AG20" s="42"/>
      <c r="AH20" s="42"/>
      <c r="AI20" s="42"/>
      <c r="AJ20" s="42"/>
      <c r="AK20" s="42"/>
    </row>
    <row r="21" spans="21:37">
      <c r="U21" s="32"/>
      <c r="V21" s="33"/>
      <c r="W21" s="33"/>
      <c r="X21" s="33"/>
      <c r="Y21" s="33"/>
      <c r="Z21" s="33"/>
      <c r="AA21" s="33"/>
      <c r="AB21" s="33"/>
      <c r="AC21" s="33"/>
      <c r="AD21" s="33"/>
      <c r="AE21" s="42"/>
      <c r="AF21" s="42"/>
      <c r="AG21" s="42"/>
      <c r="AH21" s="42"/>
      <c r="AI21" s="42"/>
      <c r="AJ21" s="42"/>
      <c r="AK21" s="42"/>
    </row>
    <row r="22" spans="21:31">
      <c r="U22" s="32"/>
      <c r="V22" s="33"/>
      <c r="W22" s="33"/>
      <c r="X22" s="33"/>
      <c r="Y22" s="33"/>
      <c r="Z22" s="33"/>
      <c r="AA22" s="33"/>
      <c r="AB22" s="33"/>
      <c r="AC22" s="33"/>
      <c r="AD22" s="33"/>
      <c r="AE22" s="42"/>
    </row>
    <row r="23" spans="21:31">
      <c r="U23" s="32"/>
      <c r="V23" s="33"/>
      <c r="W23" s="33"/>
      <c r="X23" s="33"/>
      <c r="Y23" s="33"/>
      <c r="Z23" s="33"/>
      <c r="AA23" s="33"/>
      <c r="AB23" s="33"/>
      <c r="AC23" s="33"/>
      <c r="AD23" s="33"/>
      <c r="AE23" s="42"/>
    </row>
    <row r="24" spans="21:31">
      <c r="U24" s="32"/>
      <c r="V24" s="32"/>
      <c r="W24" s="32"/>
      <c r="X24" s="33"/>
      <c r="Y24" s="33"/>
      <c r="Z24" s="33"/>
      <c r="AA24" s="33"/>
      <c r="AB24" s="33"/>
      <c r="AC24" s="33"/>
      <c r="AD24" s="33"/>
      <c r="AE24" s="42"/>
    </row>
    <row r="25" spans="23:31">
      <c r="W25" s="32"/>
      <c r="X25" s="32"/>
      <c r="Y25" s="42"/>
      <c r="Z25" s="42"/>
      <c r="AA25" s="42"/>
      <c r="AB25" s="42"/>
      <c r="AC25" s="42"/>
      <c r="AD25" s="42"/>
      <c r="AE25" s="42"/>
    </row>
    <row r="26" spans="23:31">
      <c r="W26" s="32"/>
      <c r="X26" s="32"/>
      <c r="Y26" s="42"/>
      <c r="Z26" s="42"/>
      <c r="AA26" s="42"/>
      <c r="AB26" s="42"/>
      <c r="AC26" s="42"/>
      <c r="AD26" s="42"/>
      <c r="AE26" s="42"/>
    </row>
  </sheetData>
  <sortState ref="A5:AN11">
    <sortCondition ref="AK5:AK11" descending="1"/>
  </sortState>
  <mergeCells count="25">
    <mergeCell ref="A2:AK2"/>
    <mergeCell ref="Q3:X3"/>
    <mergeCell ref="Y3:AE3"/>
    <mergeCell ref="AF3:AJ3"/>
    <mergeCell ref="B13:Y13"/>
    <mergeCell ref="B14:Y14"/>
    <mergeCell ref="B15:Y15"/>
    <mergeCell ref="B16:Y1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AK3:AK4"/>
  </mergeCells>
  <pageMargins left="0.275" right="0.196527777777778" top="0.393055555555556" bottom="0.511805555555556" header="0.314583333333333" footer="0.275"/>
  <pageSetup paperSize="9" scale="66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2006-09-13T11:21:00Z</dcterms:created>
  <cp:lastPrinted>2021-08-09T01:18:00Z</cp:lastPrinted>
  <dcterms:modified xsi:type="dcterms:W3CDTF">2022-08-23T01:05:18Z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310DE853ABB24599BE62F1AC2FC9E280</vt:lpwstr>
  </property>
</Properties>
</file>